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<sst xmlns="http://schemas.openxmlformats.org/spreadsheetml/2006/main" count="84" uniqueCount="77">
  <si>
    <t>Отчет об исполнении сметы доходов и расходов по бюджетным средствам</t>
  </si>
  <si>
    <t>но по</t>
  </si>
  <si>
    <t>смете на</t>
  </si>
  <si>
    <t>год</t>
  </si>
  <si>
    <t>Оплата труда и начисления на оплату труда</t>
  </si>
  <si>
    <t>Заработная плата</t>
  </si>
  <si>
    <t>Прочие выплаты</t>
  </si>
  <si>
    <t>Начисления на заработную плату</t>
  </si>
  <si>
    <t>Приобретение услуг</t>
  </si>
  <si>
    <t>Услуги связи</t>
  </si>
  <si>
    <t>Транспортные услуги</t>
  </si>
  <si>
    <t>Коммунальные услуги</t>
  </si>
  <si>
    <t>В т.ч.:отопление и технологич.нужды</t>
  </si>
  <si>
    <t>Оплата электроэнергии</t>
  </si>
  <si>
    <t>Оплата водоснабжения</t>
  </si>
  <si>
    <t>Оплата канализации</t>
  </si>
  <si>
    <t>Оплата других расходов</t>
  </si>
  <si>
    <t>Арендная плата за пользование имуществом</t>
  </si>
  <si>
    <t>Услуги по содержанию имущества</t>
  </si>
  <si>
    <t>Прочие услуги</t>
  </si>
  <si>
    <t xml:space="preserve">Пенсии,пособия и выплаты по пенсионному, </t>
  </si>
  <si>
    <t>Поступления нефинансовых активов</t>
  </si>
  <si>
    <t>Увеличение стоимости нематериал.активов</t>
  </si>
  <si>
    <t>Увеличение стоимости материал.запасов</t>
  </si>
  <si>
    <t>Продукты питания</t>
  </si>
  <si>
    <t>В т.ч.       Медикаменты</t>
  </si>
  <si>
    <t>Строительных материалов</t>
  </si>
  <si>
    <t>ИТОГО</t>
  </si>
  <si>
    <t>рассходы</t>
  </si>
  <si>
    <t>классн.рук</t>
  </si>
  <si>
    <t>Баркалова Г.Н.</t>
  </si>
  <si>
    <t>собсв.</t>
  </si>
  <si>
    <t>бюджет</t>
  </si>
  <si>
    <t>молоко</t>
  </si>
  <si>
    <t>казн</t>
  </si>
  <si>
    <t>итого</t>
  </si>
  <si>
    <t>соб</t>
  </si>
  <si>
    <t>бюдж</t>
  </si>
  <si>
    <t>лаг</t>
  </si>
  <si>
    <t>интернет</t>
  </si>
  <si>
    <t>мет.лит</t>
  </si>
  <si>
    <t>командировочные</t>
  </si>
  <si>
    <t>оплата по договорам</t>
  </si>
  <si>
    <t>учебн</t>
  </si>
  <si>
    <t>областн</t>
  </si>
  <si>
    <t>сигнализ</t>
  </si>
  <si>
    <t>Хозяйственные материалы  учебные</t>
  </si>
  <si>
    <t>учебн.</t>
  </si>
  <si>
    <t>в т.ч. Учебные расх  библиотека</t>
  </si>
  <si>
    <t>в т.ч. Учебные расх   наглядн пособ экспонаты</t>
  </si>
  <si>
    <t>Канцелярск принадлежн учебн</t>
  </si>
  <si>
    <t>учебные</t>
  </si>
  <si>
    <t>ВСЕГО</t>
  </si>
  <si>
    <t>Бухгалтер                                                                                                                        Баркалова Г.Н.</t>
  </si>
  <si>
    <t>курсы</t>
  </si>
  <si>
    <t>строительные материалы</t>
  </si>
  <si>
    <t>Бюро занятости</t>
  </si>
  <si>
    <t>в т.ч. Учебные расх  - приобрет орг.техн.</t>
  </si>
  <si>
    <t>Областной Бюджет</t>
  </si>
  <si>
    <t>КБК</t>
  </si>
  <si>
    <t xml:space="preserve"> Муницип Бюджет</t>
  </si>
  <si>
    <t>Направление</t>
  </si>
  <si>
    <t>в.ч.</t>
  </si>
  <si>
    <t>налог на землю</t>
  </si>
  <si>
    <t>ТБО</t>
  </si>
  <si>
    <t>з.плата</t>
  </si>
  <si>
    <t>дератизация</t>
  </si>
  <si>
    <t>имущественн.налог</t>
  </si>
  <si>
    <t xml:space="preserve">на 1 октября     2014 года </t>
  </si>
  <si>
    <t>род плата</t>
  </si>
  <si>
    <t>техобслуживание сигнализации</t>
  </si>
  <si>
    <t>лаборат.исслед</t>
  </si>
  <si>
    <t>отопление уголь</t>
  </si>
  <si>
    <t>текущий ремонт</t>
  </si>
  <si>
    <t xml:space="preserve"> в.т.ч.поступление обл ( сентябрь)</t>
  </si>
  <si>
    <t xml:space="preserve"> в.т.ч.поступление  местн ( сентябрь)</t>
  </si>
  <si>
    <t>Лесополянский д.сад.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</si>
</sst>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4"/>
      <color indexed="30"/>
      <name val="Arial Cyr"/>
      <family val="0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4"/>
      <color rgb="FF0070C0"/>
      <name val="Arial Cyr"/>
      <family val="0"/>
    </font>
    <font>
      <b/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3" fillId="0" borderId="10" xfId="0" applyFont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C1">
      <selection activeCell="O4" sqref="O4:O7"/>
    </sheetView>
  </sheetViews>
  <sheetFormatPr defaultColWidth="9.00390625" defaultRowHeight="12.75"/>
  <cols>
    <col min="1" max="1" width="15.125" style="0" customWidth="1"/>
    <col min="5" max="5" width="10.125" style="0" customWidth="1"/>
    <col min="6" max="6" width="7.00390625" style="0" hidden="1" customWidth="1"/>
    <col min="7" max="7" width="9.00390625" style="0" customWidth="1"/>
    <col min="8" max="8" width="9.125" style="0" hidden="1" customWidth="1"/>
    <col min="9" max="9" width="19.125" style="0" customWidth="1"/>
    <col min="10" max="10" width="19.625" style="0" customWidth="1"/>
    <col min="11" max="11" width="5.00390625" style="0" hidden="1" customWidth="1"/>
    <col min="12" max="12" width="21.25390625" style="0" customWidth="1"/>
    <col min="13" max="13" width="20.25390625" style="0" customWidth="1"/>
    <col min="14" max="14" width="17.75390625" style="0" customWidth="1"/>
    <col min="15" max="15" width="15.625" style="0" customWidth="1"/>
    <col min="16" max="16" width="16.25390625" style="0" customWidth="1"/>
    <col min="17" max="18" width="11.375" style="0" customWidth="1"/>
    <col min="19" max="19" width="11.25390625" style="0" customWidth="1"/>
    <col min="20" max="20" width="12.875" style="0" customWidth="1"/>
    <col min="21" max="21" width="11.25390625" style="0" customWidth="1"/>
  </cols>
  <sheetData>
    <row r="1" spans="1:13" ht="18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3" ht="18">
      <c r="A2" s="4"/>
      <c r="B2" s="4"/>
      <c r="C2" s="3" t="s">
        <v>68</v>
      </c>
      <c r="D2" s="3"/>
      <c r="E2" s="3"/>
      <c r="F2" s="4"/>
      <c r="G2" s="4"/>
      <c r="H2" s="4"/>
      <c r="I2" s="4"/>
      <c r="J2" s="4"/>
      <c r="K2" s="4"/>
      <c r="L2" s="4"/>
      <c r="M2" s="4"/>
    </row>
    <row r="3" spans="1:13" ht="18">
      <c r="A3" s="3" t="s">
        <v>76</v>
      </c>
      <c r="B3" s="3"/>
      <c r="C3" s="3"/>
      <c r="D3" s="4"/>
      <c r="E3" s="4"/>
      <c r="F3" s="4"/>
      <c r="G3" s="4"/>
      <c r="H3" s="3"/>
      <c r="I3" s="4"/>
      <c r="J3" s="4"/>
      <c r="K3" s="4"/>
      <c r="L3" s="4"/>
      <c r="M3" s="4"/>
    </row>
    <row r="4" spans="1:16" ht="15" customHeight="1">
      <c r="A4" s="25" t="s">
        <v>61</v>
      </c>
      <c r="B4" s="26"/>
      <c r="C4" s="26"/>
      <c r="D4" s="26"/>
      <c r="E4" s="27"/>
      <c r="F4" s="2"/>
      <c r="G4" s="16" t="s">
        <v>59</v>
      </c>
      <c r="H4" s="2" t="s">
        <v>1</v>
      </c>
      <c r="I4" s="19" t="s">
        <v>58</v>
      </c>
      <c r="J4" s="19" t="s">
        <v>60</v>
      </c>
      <c r="K4" s="2" t="s">
        <v>28</v>
      </c>
      <c r="L4" s="16" t="s">
        <v>52</v>
      </c>
      <c r="M4" s="19" t="s">
        <v>74</v>
      </c>
      <c r="N4" s="19" t="s">
        <v>75</v>
      </c>
      <c r="O4" s="36"/>
      <c r="P4" s="36"/>
    </row>
    <row r="5" spans="1:16" ht="18">
      <c r="A5" s="28"/>
      <c r="B5" s="29"/>
      <c r="C5" s="29"/>
      <c r="D5" s="29"/>
      <c r="E5" s="30"/>
      <c r="F5" s="2"/>
      <c r="G5" s="17"/>
      <c r="H5" s="2" t="s">
        <v>2</v>
      </c>
      <c r="I5" s="17"/>
      <c r="J5" s="17"/>
      <c r="K5" s="2" t="s">
        <v>29</v>
      </c>
      <c r="L5" s="17"/>
      <c r="M5" s="34"/>
      <c r="N5" s="34"/>
      <c r="O5" s="37"/>
      <c r="P5" s="37"/>
    </row>
    <row r="6" spans="1:16" ht="18">
      <c r="A6" s="28"/>
      <c r="B6" s="29"/>
      <c r="C6" s="29"/>
      <c r="D6" s="29"/>
      <c r="E6" s="30"/>
      <c r="F6" s="2"/>
      <c r="G6" s="17"/>
      <c r="H6" s="2" t="s">
        <v>3</v>
      </c>
      <c r="I6" s="17"/>
      <c r="J6" s="17"/>
      <c r="K6" s="2" t="s">
        <v>34</v>
      </c>
      <c r="L6" s="17"/>
      <c r="M6" s="34"/>
      <c r="N6" s="34"/>
      <c r="O6" s="37"/>
      <c r="P6" s="37"/>
    </row>
    <row r="7" spans="1:16" ht="18">
      <c r="A7" s="31"/>
      <c r="B7" s="32"/>
      <c r="C7" s="32"/>
      <c r="D7" s="32"/>
      <c r="E7" s="33"/>
      <c r="F7" s="2"/>
      <c r="G7" s="18"/>
      <c r="H7" s="2"/>
      <c r="I7" s="18"/>
      <c r="J7" s="18"/>
      <c r="K7" s="2"/>
      <c r="L7" s="18"/>
      <c r="M7" s="35"/>
      <c r="N7" s="35"/>
      <c r="O7" s="38"/>
      <c r="P7" s="38"/>
    </row>
    <row r="8" spans="1:16" ht="18">
      <c r="A8" s="2" t="s">
        <v>4</v>
      </c>
      <c r="B8" s="2"/>
      <c r="C8" s="2"/>
      <c r="D8" s="2"/>
      <c r="E8" s="2"/>
      <c r="F8" s="5"/>
      <c r="G8" s="2">
        <v>210</v>
      </c>
      <c r="H8" s="5"/>
      <c r="I8" s="2">
        <f>I9+I10+I13</f>
        <v>946918</v>
      </c>
      <c r="J8" s="2">
        <f>J9+J13</f>
        <v>335720.63</v>
      </c>
      <c r="K8" s="2" t="e">
        <f>K9+K10+K13</f>
        <v>#REF!</v>
      </c>
      <c r="L8" s="2">
        <f>L9+L10+L13</f>
        <v>1282638.63</v>
      </c>
      <c r="M8" s="5">
        <f>M9+M13</f>
        <v>98200</v>
      </c>
      <c r="N8" s="5">
        <f>N9+N13</f>
        <v>41564.24</v>
      </c>
      <c r="O8" s="15"/>
      <c r="P8" s="15"/>
    </row>
    <row r="9" spans="1:16" ht="18">
      <c r="A9" s="2"/>
      <c r="B9" s="2" t="s">
        <v>5</v>
      </c>
      <c r="C9" s="2"/>
      <c r="D9" s="2"/>
      <c r="E9" s="2"/>
      <c r="F9" s="5"/>
      <c r="G9" s="2">
        <v>211</v>
      </c>
      <c r="H9" s="5"/>
      <c r="I9" s="5">
        <v>743500</v>
      </c>
      <c r="J9" s="5">
        <v>251100</v>
      </c>
      <c r="K9" s="5" t="e">
        <f>#REF!-J9</f>
        <v>#REF!</v>
      </c>
      <c r="L9" s="5">
        <f aca="true" t="shared" si="0" ref="L9:L61">J9+I9</f>
        <v>994600</v>
      </c>
      <c r="M9" s="5">
        <v>76100</v>
      </c>
      <c r="N9" s="5">
        <v>27500</v>
      </c>
      <c r="O9" s="15"/>
      <c r="P9" s="15"/>
    </row>
    <row r="10" spans="1:16" ht="18">
      <c r="A10" s="2"/>
      <c r="B10" s="2" t="s">
        <v>6</v>
      </c>
      <c r="C10" s="2"/>
      <c r="D10" s="2"/>
      <c r="E10" s="2" t="s">
        <v>35</v>
      </c>
      <c r="F10" s="5"/>
      <c r="G10" s="2">
        <v>212</v>
      </c>
      <c r="H10" s="5"/>
      <c r="I10" s="5"/>
      <c r="J10" s="5"/>
      <c r="K10" s="5"/>
      <c r="L10" s="5"/>
      <c r="M10" s="5"/>
      <c r="N10" s="5"/>
      <c r="O10" s="15"/>
      <c r="P10" s="15"/>
    </row>
    <row r="11" spans="1:16" ht="18">
      <c r="A11" s="2"/>
      <c r="B11" s="2" t="s">
        <v>40</v>
      </c>
      <c r="C11" s="2"/>
      <c r="D11" s="2"/>
      <c r="E11" s="2"/>
      <c r="F11" s="5"/>
      <c r="G11" s="2">
        <v>212</v>
      </c>
      <c r="H11" s="5"/>
      <c r="I11" s="5"/>
      <c r="J11" s="5"/>
      <c r="K11" s="5"/>
      <c r="L11" s="2">
        <f t="shared" si="0"/>
        <v>0</v>
      </c>
      <c r="M11" s="5"/>
      <c r="N11" s="5"/>
      <c r="O11" s="15"/>
      <c r="P11" s="15"/>
    </row>
    <row r="12" spans="1:16" ht="18">
      <c r="A12" s="2"/>
      <c r="B12" s="2" t="s">
        <v>41</v>
      </c>
      <c r="C12" s="2"/>
      <c r="D12" s="2"/>
      <c r="E12" s="2"/>
      <c r="F12" s="5"/>
      <c r="G12" s="2">
        <v>212</v>
      </c>
      <c r="H12" s="5"/>
      <c r="I12" s="5"/>
      <c r="J12" s="5"/>
      <c r="K12" s="5"/>
      <c r="L12" s="2">
        <f t="shared" si="0"/>
        <v>0</v>
      </c>
      <c r="M12" s="5"/>
      <c r="N12" s="5"/>
      <c r="O12" s="15"/>
      <c r="P12" s="15"/>
    </row>
    <row r="13" spans="1:16" ht="18">
      <c r="A13" s="2"/>
      <c r="B13" s="2" t="s">
        <v>7</v>
      </c>
      <c r="C13" s="2"/>
      <c r="D13" s="2"/>
      <c r="E13" s="2"/>
      <c r="F13" s="5"/>
      <c r="G13" s="2">
        <v>213</v>
      </c>
      <c r="H13" s="5"/>
      <c r="I13" s="5">
        <v>203418</v>
      </c>
      <c r="J13" s="5">
        <v>84620.63</v>
      </c>
      <c r="K13" s="5" t="e">
        <f>#REF!-J13</f>
        <v>#REF!</v>
      </c>
      <c r="L13" s="2">
        <f t="shared" si="0"/>
        <v>288038.63</v>
      </c>
      <c r="M13" s="5">
        <v>22100</v>
      </c>
      <c r="N13" s="5">
        <v>14064.24</v>
      </c>
      <c r="O13" s="15"/>
      <c r="P13" s="15"/>
    </row>
    <row r="14" spans="1:16" ht="18">
      <c r="A14" s="2"/>
      <c r="B14" s="2" t="s">
        <v>8</v>
      </c>
      <c r="C14" s="2"/>
      <c r="D14" s="2"/>
      <c r="E14" s="2"/>
      <c r="F14" s="5"/>
      <c r="G14" s="6">
        <v>220</v>
      </c>
      <c r="H14" s="5"/>
      <c r="I14" s="2">
        <f>I15+I19+I26+I32+I18</f>
        <v>35001.5</v>
      </c>
      <c r="J14" s="2">
        <f>J17+J19+J26+J32</f>
        <v>252676.97000000003</v>
      </c>
      <c r="K14" s="2">
        <f>K15+K19+K26+K32+K18</f>
        <v>0</v>
      </c>
      <c r="L14" s="2">
        <f>L15+L19+L26+L32+L18</f>
        <v>287678.47000000003</v>
      </c>
      <c r="M14" s="5"/>
      <c r="N14" s="5"/>
      <c r="O14" s="15"/>
      <c r="P14" s="15"/>
    </row>
    <row r="15" spans="1:16" ht="18">
      <c r="A15" s="2"/>
      <c r="B15" s="2"/>
      <c r="C15" s="2" t="s">
        <v>35</v>
      </c>
      <c r="D15" s="2"/>
      <c r="E15" s="2"/>
      <c r="F15" s="5"/>
      <c r="G15" s="6">
        <v>221</v>
      </c>
      <c r="H15" s="5"/>
      <c r="I15" s="2">
        <f>I16+I17</f>
        <v>0</v>
      </c>
      <c r="J15" s="2"/>
      <c r="K15" s="2">
        <f>K16+K17</f>
        <v>0</v>
      </c>
      <c r="L15" s="2">
        <f>L16+L17</f>
        <v>3685.14</v>
      </c>
      <c r="M15" s="5"/>
      <c r="N15" s="5"/>
      <c r="O15" s="15"/>
      <c r="P15" s="15"/>
    </row>
    <row r="16" spans="1:16" ht="18">
      <c r="A16" s="2" t="s">
        <v>62</v>
      </c>
      <c r="B16" s="2"/>
      <c r="C16" s="2" t="s">
        <v>39</v>
      </c>
      <c r="D16" s="2"/>
      <c r="E16" s="2"/>
      <c r="F16" s="5"/>
      <c r="G16" s="6">
        <v>221</v>
      </c>
      <c r="H16" s="5"/>
      <c r="I16" s="5"/>
      <c r="J16" s="5"/>
      <c r="K16" s="5"/>
      <c r="L16" s="2">
        <f t="shared" si="0"/>
        <v>0</v>
      </c>
      <c r="M16" s="5"/>
      <c r="N16" s="5"/>
      <c r="O16" s="15"/>
      <c r="P16" s="15"/>
    </row>
    <row r="17" spans="1:16" ht="18">
      <c r="A17" s="2"/>
      <c r="B17" s="2" t="s">
        <v>9</v>
      </c>
      <c r="C17" s="2"/>
      <c r="D17" s="2"/>
      <c r="E17" s="2"/>
      <c r="F17" s="5"/>
      <c r="G17" s="2">
        <v>221</v>
      </c>
      <c r="H17" s="5"/>
      <c r="I17" s="5"/>
      <c r="J17" s="5">
        <v>3685.14</v>
      </c>
      <c r="K17" s="5"/>
      <c r="L17" s="2">
        <f t="shared" si="0"/>
        <v>3685.14</v>
      </c>
      <c r="M17" s="5"/>
      <c r="N17" s="5">
        <v>409.46</v>
      </c>
      <c r="O17" s="15"/>
      <c r="P17" s="15"/>
    </row>
    <row r="18" spans="1:16" ht="18">
      <c r="A18" s="2"/>
      <c r="B18" s="2" t="s">
        <v>10</v>
      </c>
      <c r="C18" s="2"/>
      <c r="D18" s="2"/>
      <c r="E18" s="2" t="s">
        <v>47</v>
      </c>
      <c r="F18" s="5"/>
      <c r="G18" s="6">
        <v>222</v>
      </c>
      <c r="H18" s="7"/>
      <c r="I18" s="5"/>
      <c r="J18" s="5"/>
      <c r="K18" s="5"/>
      <c r="L18" s="2">
        <f t="shared" si="0"/>
        <v>0</v>
      </c>
      <c r="M18" s="5"/>
      <c r="N18" s="5"/>
      <c r="O18" s="15"/>
      <c r="P18" s="15"/>
    </row>
    <row r="19" spans="1:16" ht="18">
      <c r="A19" s="2"/>
      <c r="B19" s="2" t="s">
        <v>11</v>
      </c>
      <c r="C19" s="2"/>
      <c r="D19" s="2"/>
      <c r="E19" s="2"/>
      <c r="F19" s="5"/>
      <c r="G19" s="2">
        <v>223</v>
      </c>
      <c r="H19" s="5"/>
      <c r="I19" s="2">
        <f>I20+I21+I22+I23+I24</f>
        <v>0</v>
      </c>
      <c r="J19" s="2">
        <f>J20+J21+J22+J23+J24</f>
        <v>203105.88</v>
      </c>
      <c r="K19" s="2">
        <f>K20+K21+K22+K23+K24</f>
        <v>0</v>
      </c>
      <c r="L19" s="2">
        <f>L20+L21+L22+L23+L24</f>
        <v>203105.88</v>
      </c>
      <c r="M19" s="5"/>
      <c r="N19" s="5">
        <v>1709.24</v>
      </c>
      <c r="O19" s="15"/>
      <c r="P19" s="15"/>
    </row>
    <row r="20" spans="1:16" ht="18">
      <c r="A20" s="2" t="s">
        <v>12</v>
      </c>
      <c r="B20" s="2"/>
      <c r="C20" s="2"/>
      <c r="D20" s="2"/>
      <c r="E20" s="2"/>
      <c r="F20" s="5"/>
      <c r="G20" s="6">
        <v>223</v>
      </c>
      <c r="H20" s="5"/>
      <c r="I20" s="5"/>
      <c r="J20" s="5"/>
      <c r="K20" s="5"/>
      <c r="L20" s="2">
        <f t="shared" si="0"/>
        <v>0</v>
      </c>
      <c r="M20" s="5"/>
      <c r="N20" s="5"/>
      <c r="O20" s="15"/>
      <c r="P20" s="15"/>
    </row>
    <row r="21" spans="1:16" ht="18">
      <c r="A21" s="2"/>
      <c r="B21" s="2" t="s">
        <v>13</v>
      </c>
      <c r="C21" s="2"/>
      <c r="D21" s="2"/>
      <c r="E21" s="2"/>
      <c r="F21" s="5"/>
      <c r="G21" s="2">
        <v>223</v>
      </c>
      <c r="H21" s="5"/>
      <c r="I21" s="5"/>
      <c r="J21" s="5">
        <v>79048.38</v>
      </c>
      <c r="K21" s="5"/>
      <c r="L21" s="2">
        <f t="shared" si="0"/>
        <v>79048.38</v>
      </c>
      <c r="M21" s="5"/>
      <c r="N21" s="5"/>
      <c r="O21" s="15"/>
      <c r="P21" s="15"/>
    </row>
    <row r="22" spans="1:16" ht="18">
      <c r="A22" s="2"/>
      <c r="B22" s="2" t="s">
        <v>14</v>
      </c>
      <c r="C22" s="2"/>
      <c r="D22" s="2"/>
      <c r="E22" s="2"/>
      <c r="F22" s="5"/>
      <c r="G22" s="6">
        <v>223</v>
      </c>
      <c r="H22" s="5"/>
      <c r="I22" s="5"/>
      <c r="J22" s="5">
        <v>4248</v>
      </c>
      <c r="K22" s="5"/>
      <c r="L22" s="2">
        <f t="shared" si="0"/>
        <v>4248</v>
      </c>
      <c r="M22" s="5"/>
      <c r="N22" s="5"/>
      <c r="O22" s="15"/>
      <c r="P22" s="15"/>
    </row>
    <row r="23" spans="1:16" ht="18">
      <c r="A23" s="2"/>
      <c r="B23" s="2" t="s">
        <v>15</v>
      </c>
      <c r="C23" s="2"/>
      <c r="D23" s="2"/>
      <c r="E23" s="2"/>
      <c r="F23" s="5"/>
      <c r="G23" s="2">
        <v>223</v>
      </c>
      <c r="H23" s="5"/>
      <c r="I23" s="5"/>
      <c r="J23" s="5"/>
      <c r="K23" s="5"/>
      <c r="L23" s="2">
        <f t="shared" si="0"/>
        <v>0</v>
      </c>
      <c r="M23" s="5"/>
      <c r="N23" s="5"/>
      <c r="O23" s="15"/>
      <c r="P23" s="15"/>
    </row>
    <row r="24" spans="1:16" ht="18">
      <c r="A24" s="2"/>
      <c r="B24" s="2" t="s">
        <v>16</v>
      </c>
      <c r="C24" s="2"/>
      <c r="D24" s="2"/>
      <c r="E24" s="2"/>
      <c r="F24" s="5"/>
      <c r="G24" s="6">
        <v>223</v>
      </c>
      <c r="H24" s="5"/>
      <c r="I24" s="5"/>
      <c r="J24" s="5">
        <v>119809.5</v>
      </c>
      <c r="K24" s="5"/>
      <c r="L24" s="2">
        <f t="shared" si="0"/>
        <v>119809.5</v>
      </c>
      <c r="M24" s="5"/>
      <c r="N24" s="5"/>
      <c r="O24" s="15"/>
      <c r="P24" s="15"/>
    </row>
    <row r="25" spans="1:16" ht="18">
      <c r="A25" s="2" t="s">
        <v>17</v>
      </c>
      <c r="B25" s="2"/>
      <c r="C25" s="2"/>
      <c r="D25" s="2"/>
      <c r="E25" s="2"/>
      <c r="F25" s="5"/>
      <c r="G25" s="2">
        <v>224</v>
      </c>
      <c r="H25" s="5"/>
      <c r="I25" s="5"/>
      <c r="J25" s="5"/>
      <c r="K25" s="5"/>
      <c r="L25" s="2">
        <f t="shared" si="0"/>
        <v>0</v>
      </c>
      <c r="M25" s="5"/>
      <c r="N25" s="5"/>
      <c r="O25" s="15"/>
      <c r="P25" s="15"/>
    </row>
    <row r="26" spans="1:16" ht="18">
      <c r="A26" s="2" t="s">
        <v>18</v>
      </c>
      <c r="B26" s="2"/>
      <c r="C26" s="2"/>
      <c r="D26" s="2"/>
      <c r="E26" s="2"/>
      <c r="F26" s="5"/>
      <c r="G26" s="6">
        <v>225</v>
      </c>
      <c r="H26" s="5"/>
      <c r="I26" s="2">
        <f>I28+I29+I30+I31</f>
        <v>35001.5</v>
      </c>
      <c r="J26" s="2">
        <f>J27+J28+J29</f>
        <v>12410</v>
      </c>
      <c r="K26" s="2">
        <f>K28+K29+K30+K31+K27</f>
        <v>0</v>
      </c>
      <c r="L26" s="2">
        <f>I26+J26</f>
        <v>47411.5</v>
      </c>
      <c r="M26" s="5"/>
      <c r="N26" s="5"/>
      <c r="O26" s="15"/>
      <c r="P26" s="15"/>
    </row>
    <row r="27" spans="1:16" ht="18">
      <c r="A27" s="20" t="s">
        <v>70</v>
      </c>
      <c r="B27" s="21"/>
      <c r="C27" s="21"/>
      <c r="D27" s="21"/>
      <c r="E27" s="22"/>
      <c r="F27" s="5"/>
      <c r="G27" s="6"/>
      <c r="H27" s="5"/>
      <c r="I27" s="2"/>
      <c r="J27" s="2">
        <v>9000</v>
      </c>
      <c r="K27" s="2"/>
      <c r="L27" s="2">
        <f>I27+J27</f>
        <v>9000</v>
      </c>
      <c r="M27" s="5"/>
      <c r="N27" s="5"/>
      <c r="O27" s="15"/>
      <c r="P27" s="15"/>
    </row>
    <row r="28" spans="1:16" ht="18">
      <c r="A28" s="2" t="s">
        <v>66</v>
      </c>
      <c r="B28" s="2"/>
      <c r="C28" s="2"/>
      <c r="D28" s="2"/>
      <c r="E28" s="2"/>
      <c r="F28" s="5"/>
      <c r="G28" s="2">
        <v>225</v>
      </c>
      <c r="H28" s="5"/>
      <c r="I28" s="5"/>
      <c r="J28" s="2">
        <v>1710</v>
      </c>
      <c r="K28" s="5"/>
      <c r="L28" s="2">
        <f t="shared" si="0"/>
        <v>1710</v>
      </c>
      <c r="M28" s="5"/>
      <c r="N28" s="5"/>
      <c r="O28" s="15"/>
      <c r="P28" s="15"/>
    </row>
    <row r="29" spans="1:16" ht="18">
      <c r="A29" s="2" t="s">
        <v>73</v>
      </c>
      <c r="B29" s="2"/>
      <c r="C29" s="2"/>
      <c r="D29" s="2"/>
      <c r="E29" s="2"/>
      <c r="F29" s="5"/>
      <c r="G29" s="6">
        <v>225</v>
      </c>
      <c r="H29" s="5"/>
      <c r="I29" s="5">
        <v>35001.5</v>
      </c>
      <c r="J29" s="5">
        <v>1700</v>
      </c>
      <c r="K29" s="5"/>
      <c r="L29" s="2">
        <f t="shared" si="0"/>
        <v>36701.5</v>
      </c>
      <c r="M29" s="5"/>
      <c r="N29" s="5"/>
      <c r="O29" s="15"/>
      <c r="P29" s="15"/>
    </row>
    <row r="30" spans="1:16" ht="18">
      <c r="A30" s="20" t="s">
        <v>64</v>
      </c>
      <c r="B30" s="21"/>
      <c r="C30" s="21"/>
      <c r="D30" s="21"/>
      <c r="E30" s="22"/>
      <c r="F30" s="10"/>
      <c r="G30" s="2">
        <v>225</v>
      </c>
      <c r="H30" s="10"/>
      <c r="I30" s="5"/>
      <c r="J30" s="5"/>
      <c r="K30" s="5"/>
      <c r="L30" s="2">
        <f t="shared" si="0"/>
        <v>0</v>
      </c>
      <c r="M30" s="5"/>
      <c r="N30" s="5"/>
      <c r="O30" s="15"/>
      <c r="P30" s="15"/>
    </row>
    <row r="31" spans="1:16" ht="18">
      <c r="A31" s="20" t="s">
        <v>65</v>
      </c>
      <c r="B31" s="21"/>
      <c r="C31" s="21"/>
      <c r="D31" s="24"/>
      <c r="E31" s="22"/>
      <c r="F31" s="5"/>
      <c r="G31" s="6">
        <v>225</v>
      </c>
      <c r="H31" s="5"/>
      <c r="I31" s="5"/>
      <c r="J31" s="5"/>
      <c r="K31" s="5"/>
      <c r="L31" s="2">
        <f t="shared" si="0"/>
        <v>0</v>
      </c>
      <c r="M31" s="5"/>
      <c r="N31" s="5"/>
      <c r="O31" s="15"/>
      <c r="P31" s="15"/>
    </row>
    <row r="32" spans="1:16" ht="18">
      <c r="A32" s="2" t="s">
        <v>19</v>
      </c>
      <c r="B32" s="2"/>
      <c r="C32" s="2" t="s">
        <v>35</v>
      </c>
      <c r="D32" s="2"/>
      <c r="E32" s="2"/>
      <c r="F32" s="5"/>
      <c r="G32" s="2">
        <v>226</v>
      </c>
      <c r="H32" s="5"/>
      <c r="I32" s="2">
        <f>I33+I34+I35+I36+I37</f>
        <v>0</v>
      </c>
      <c r="J32" s="2">
        <f>J33+J34+J35+J36+J37</f>
        <v>33475.95</v>
      </c>
      <c r="K32" s="2">
        <f>K33+K34+K35+K36+K37</f>
        <v>0</v>
      </c>
      <c r="L32" s="2">
        <f>L33+L34+L35+L36+L37</f>
        <v>33475.95</v>
      </c>
      <c r="M32" s="5"/>
      <c r="N32" s="5"/>
      <c r="O32" s="15"/>
      <c r="P32" s="15"/>
    </row>
    <row r="33" spans="1:16" ht="18">
      <c r="A33" s="2"/>
      <c r="B33" s="2"/>
      <c r="C33" s="2" t="s">
        <v>71</v>
      </c>
      <c r="D33" s="2"/>
      <c r="E33" s="2"/>
      <c r="F33" s="5"/>
      <c r="G33" s="2">
        <v>226</v>
      </c>
      <c r="H33" s="5"/>
      <c r="I33" s="5"/>
      <c r="J33" s="5">
        <v>4959.75</v>
      </c>
      <c r="K33" s="5"/>
      <c r="L33" s="2">
        <f t="shared" si="0"/>
        <v>4959.75</v>
      </c>
      <c r="M33" s="5"/>
      <c r="N33" s="5"/>
      <c r="O33" s="15"/>
      <c r="P33" s="15"/>
    </row>
    <row r="34" spans="1:16" ht="18">
      <c r="A34" s="2"/>
      <c r="B34" s="2" t="s">
        <v>47</v>
      </c>
      <c r="C34" s="20" t="s">
        <v>42</v>
      </c>
      <c r="D34" s="21"/>
      <c r="E34" s="22"/>
      <c r="F34" s="7"/>
      <c r="G34" s="2">
        <v>226</v>
      </c>
      <c r="H34" s="7"/>
      <c r="I34" s="5"/>
      <c r="J34" s="5">
        <v>28516.2</v>
      </c>
      <c r="K34" s="5"/>
      <c r="L34" s="2">
        <f t="shared" si="0"/>
        <v>28516.2</v>
      </c>
      <c r="M34" s="5"/>
      <c r="N34" s="5"/>
      <c r="O34" s="15"/>
      <c r="P34" s="15"/>
    </row>
    <row r="35" spans="1:16" ht="18">
      <c r="A35" s="2" t="s">
        <v>54</v>
      </c>
      <c r="B35" s="2" t="s">
        <v>43</v>
      </c>
      <c r="C35" s="2" t="s">
        <v>42</v>
      </c>
      <c r="D35" s="2"/>
      <c r="E35" s="2"/>
      <c r="F35" s="7"/>
      <c r="G35" s="2">
        <v>226</v>
      </c>
      <c r="H35" s="7"/>
      <c r="I35" s="5"/>
      <c r="J35" s="5"/>
      <c r="K35" s="5"/>
      <c r="L35" s="2">
        <f t="shared" si="0"/>
        <v>0</v>
      </c>
      <c r="M35" s="5"/>
      <c r="N35" s="5"/>
      <c r="O35" s="15"/>
      <c r="P35" s="15"/>
    </row>
    <row r="36" spans="1:16" ht="18">
      <c r="A36" s="20" t="s">
        <v>56</v>
      </c>
      <c r="B36" s="21"/>
      <c r="C36" s="21"/>
      <c r="D36" s="21"/>
      <c r="E36" s="22"/>
      <c r="F36" s="5"/>
      <c r="G36" s="2">
        <v>226</v>
      </c>
      <c r="H36" s="5"/>
      <c r="I36" s="5"/>
      <c r="J36" s="5"/>
      <c r="K36" s="5"/>
      <c r="L36" s="2">
        <f t="shared" si="0"/>
        <v>0</v>
      </c>
      <c r="M36" s="5">
        <f>I36+I35+I33</f>
        <v>0</v>
      </c>
      <c r="N36" s="5"/>
      <c r="O36" s="15"/>
      <c r="P36" s="15"/>
    </row>
    <row r="37" spans="1:16" ht="18">
      <c r="A37" s="2"/>
      <c r="B37" s="2"/>
      <c r="C37" s="2"/>
      <c r="D37" s="2"/>
      <c r="E37" s="2" t="s">
        <v>45</v>
      </c>
      <c r="F37" s="5"/>
      <c r="G37" s="2">
        <v>226</v>
      </c>
      <c r="H37" s="5"/>
      <c r="I37" s="5"/>
      <c r="J37" s="5"/>
      <c r="K37" s="5"/>
      <c r="L37" s="2">
        <f t="shared" si="0"/>
        <v>0</v>
      </c>
      <c r="M37" s="5"/>
      <c r="N37" s="5"/>
      <c r="O37" s="15"/>
      <c r="P37" s="15"/>
    </row>
    <row r="38" spans="1:16" ht="18">
      <c r="A38" s="2"/>
      <c r="B38" s="2"/>
      <c r="C38" s="2"/>
      <c r="D38" s="2"/>
      <c r="E38" s="2"/>
      <c r="F38" s="5"/>
      <c r="G38" s="6">
        <v>226</v>
      </c>
      <c r="H38" s="5"/>
      <c r="I38" s="5"/>
      <c r="J38" s="2"/>
      <c r="K38" s="5"/>
      <c r="L38" s="2">
        <f t="shared" si="0"/>
        <v>0</v>
      </c>
      <c r="M38" s="5"/>
      <c r="N38" s="5"/>
      <c r="O38" s="15"/>
      <c r="P38" s="15"/>
    </row>
    <row r="39" spans="1:16" ht="18">
      <c r="A39" s="20" t="s">
        <v>69</v>
      </c>
      <c r="B39" s="21"/>
      <c r="C39" s="21"/>
      <c r="D39" s="21"/>
      <c r="E39" s="22"/>
      <c r="F39" s="5"/>
      <c r="G39" s="2">
        <v>262</v>
      </c>
      <c r="H39" s="5"/>
      <c r="I39" s="5">
        <v>25973.59</v>
      </c>
      <c r="J39" s="2"/>
      <c r="K39" s="5"/>
      <c r="L39" s="2">
        <f t="shared" si="0"/>
        <v>25973.59</v>
      </c>
      <c r="M39" s="5">
        <v>2343.8</v>
      </c>
      <c r="N39" s="5"/>
      <c r="O39" s="15"/>
      <c r="P39" s="15"/>
    </row>
    <row r="40" spans="1:16" ht="18">
      <c r="A40" s="2" t="s">
        <v>20</v>
      </c>
      <c r="B40" s="2"/>
      <c r="C40" s="2"/>
      <c r="D40" s="2"/>
      <c r="E40" s="2"/>
      <c r="F40" s="5"/>
      <c r="G40" s="2"/>
      <c r="H40" s="5"/>
      <c r="I40" s="5"/>
      <c r="J40" s="5"/>
      <c r="K40" s="5"/>
      <c r="L40" s="2">
        <f t="shared" si="0"/>
        <v>0</v>
      </c>
      <c r="M40" s="5"/>
      <c r="N40" s="5"/>
      <c r="O40" s="15"/>
      <c r="P40" s="15"/>
    </row>
    <row r="41" spans="1:16" ht="18">
      <c r="A41" s="2"/>
      <c r="B41" s="2"/>
      <c r="C41" s="2"/>
      <c r="D41" s="2"/>
      <c r="E41" s="2" t="s">
        <v>35</v>
      </c>
      <c r="F41" s="2"/>
      <c r="G41" s="2">
        <v>290</v>
      </c>
      <c r="H41" s="2"/>
      <c r="I41" s="2">
        <f>I42+I43</f>
        <v>0</v>
      </c>
      <c r="J41" s="2">
        <f>J43+J42</f>
        <v>104967</v>
      </c>
      <c r="K41" s="2">
        <f>K42+K43</f>
        <v>0</v>
      </c>
      <c r="L41" s="2">
        <f>L42+L43</f>
        <v>104967</v>
      </c>
      <c r="M41" s="5"/>
      <c r="N41" s="5"/>
      <c r="O41" s="15"/>
      <c r="P41" s="15"/>
    </row>
    <row r="42" spans="1:16" ht="18">
      <c r="A42" s="23" t="s">
        <v>63</v>
      </c>
      <c r="B42" s="41"/>
      <c r="C42" s="41"/>
      <c r="D42" s="41"/>
      <c r="E42" s="42"/>
      <c r="F42" s="5"/>
      <c r="G42" s="2">
        <v>290</v>
      </c>
      <c r="H42" s="5"/>
      <c r="I42" s="2">
        <v>0</v>
      </c>
      <c r="J42" s="5">
        <v>59008</v>
      </c>
      <c r="K42" s="5"/>
      <c r="L42" s="2">
        <f t="shared" si="0"/>
        <v>59008</v>
      </c>
      <c r="M42" s="5"/>
      <c r="N42" s="5"/>
      <c r="O42" s="15"/>
      <c r="P42" s="15"/>
    </row>
    <row r="43" spans="1:16" ht="18">
      <c r="A43" s="23" t="s">
        <v>67</v>
      </c>
      <c r="B43" s="39"/>
      <c r="C43" s="39"/>
      <c r="D43" s="39"/>
      <c r="E43" s="40"/>
      <c r="F43" s="2"/>
      <c r="G43" s="2">
        <v>290</v>
      </c>
      <c r="H43" s="2"/>
      <c r="I43" s="2"/>
      <c r="J43" s="2">
        <v>45959</v>
      </c>
      <c r="K43" s="2"/>
      <c r="L43" s="2">
        <f t="shared" si="0"/>
        <v>45959</v>
      </c>
      <c r="M43" s="5"/>
      <c r="N43" s="5"/>
      <c r="O43" s="15"/>
      <c r="P43" s="15"/>
    </row>
    <row r="44" spans="1:16" ht="18">
      <c r="A44" s="6" t="s">
        <v>21</v>
      </c>
      <c r="B44" s="2"/>
      <c r="C44" s="2"/>
      <c r="D44" s="2"/>
      <c r="E44" s="2"/>
      <c r="F44" s="5"/>
      <c r="G44" s="2">
        <v>300</v>
      </c>
      <c r="H44" s="5"/>
      <c r="I44" s="2">
        <f>I50+I45</f>
        <v>83552.3</v>
      </c>
      <c r="J44" s="2"/>
      <c r="K44" s="2">
        <f>K50+K45</f>
        <v>0</v>
      </c>
      <c r="L44" s="2">
        <f>L50+L45</f>
        <v>376464.19999999995</v>
      </c>
      <c r="M44" s="5"/>
      <c r="N44" s="5"/>
      <c r="O44" s="15"/>
      <c r="P44" s="15"/>
    </row>
    <row r="45" spans="1:16" ht="18">
      <c r="A45" s="23"/>
      <c r="B45" s="21"/>
      <c r="C45" s="21"/>
      <c r="D45" s="21"/>
      <c r="E45" s="22"/>
      <c r="F45" s="7"/>
      <c r="G45" s="2">
        <v>310</v>
      </c>
      <c r="H45" s="5"/>
      <c r="I45" s="2"/>
      <c r="J45" s="2"/>
      <c r="K45" s="5"/>
      <c r="L45" s="2">
        <f t="shared" si="0"/>
        <v>0</v>
      </c>
      <c r="M45" s="5"/>
      <c r="N45" s="5"/>
      <c r="O45" s="15"/>
      <c r="P45" s="15"/>
    </row>
    <row r="46" spans="1:16" ht="18">
      <c r="A46" s="11" t="s">
        <v>57</v>
      </c>
      <c r="B46" s="8"/>
      <c r="C46" s="8"/>
      <c r="D46" s="8"/>
      <c r="E46" s="9"/>
      <c r="F46" s="7"/>
      <c r="G46" s="2">
        <v>310</v>
      </c>
      <c r="H46" s="7"/>
      <c r="I46" s="2"/>
      <c r="J46" s="5"/>
      <c r="K46" s="5"/>
      <c r="L46" s="2">
        <f t="shared" si="0"/>
        <v>0</v>
      </c>
      <c r="M46" s="5"/>
      <c r="N46" s="5"/>
      <c r="O46" s="15"/>
      <c r="P46" s="15"/>
    </row>
    <row r="47" spans="1:16" ht="18">
      <c r="A47" s="23" t="s">
        <v>49</v>
      </c>
      <c r="B47" s="21"/>
      <c r="C47" s="21"/>
      <c r="D47" s="21"/>
      <c r="E47" s="22"/>
      <c r="F47" s="5"/>
      <c r="G47" s="2">
        <v>310</v>
      </c>
      <c r="H47" s="5"/>
      <c r="I47" s="2"/>
      <c r="J47" s="5"/>
      <c r="K47" s="5"/>
      <c r="L47" s="2">
        <f t="shared" si="0"/>
        <v>0</v>
      </c>
      <c r="M47" s="5"/>
      <c r="N47" s="5"/>
      <c r="O47" s="15"/>
      <c r="P47" s="15"/>
    </row>
    <row r="48" spans="1:16" ht="18">
      <c r="A48" s="23" t="s">
        <v>48</v>
      </c>
      <c r="B48" s="21"/>
      <c r="C48" s="21"/>
      <c r="D48" s="21"/>
      <c r="E48" s="22"/>
      <c r="F48" s="7"/>
      <c r="G48" s="2">
        <v>310</v>
      </c>
      <c r="H48" s="7"/>
      <c r="I48" s="2"/>
      <c r="J48" s="5"/>
      <c r="K48" s="5"/>
      <c r="L48" s="2">
        <f t="shared" si="0"/>
        <v>0</v>
      </c>
      <c r="M48" s="5"/>
      <c r="N48" s="5"/>
      <c r="O48" s="15"/>
      <c r="P48" s="15"/>
    </row>
    <row r="49" spans="1:16" ht="18">
      <c r="A49" s="6" t="s">
        <v>22</v>
      </c>
      <c r="B49" s="2"/>
      <c r="C49" s="2"/>
      <c r="D49" s="2"/>
      <c r="E49" s="2"/>
      <c r="F49" s="5"/>
      <c r="G49" s="2">
        <v>320</v>
      </c>
      <c r="H49" s="5"/>
      <c r="I49" s="5"/>
      <c r="J49" s="5"/>
      <c r="K49" s="5"/>
      <c r="L49" s="2">
        <f t="shared" si="0"/>
        <v>0</v>
      </c>
      <c r="M49" s="5"/>
      <c r="N49" s="5"/>
      <c r="O49" s="15"/>
      <c r="P49" s="15"/>
    </row>
    <row r="50" spans="1:16" ht="18">
      <c r="A50" s="6" t="s">
        <v>23</v>
      </c>
      <c r="B50" s="2"/>
      <c r="C50" s="2"/>
      <c r="D50" s="2"/>
      <c r="E50" s="2"/>
      <c r="F50" s="5"/>
      <c r="G50" s="2">
        <v>340</v>
      </c>
      <c r="H50" s="12"/>
      <c r="I50" s="2">
        <f>I51+I52+I53+I54+I55+I56+I57+I58+I59+I60</f>
        <v>83552.3</v>
      </c>
      <c r="J50" s="2">
        <f>J51+J52+J53+J54+J55+J56+J57+J58+J59+J60+J61</f>
        <v>292911.9</v>
      </c>
      <c r="K50" s="2">
        <f>K51+K52+K53+K54+K55+K56+K57+K58+K59+K60</f>
        <v>0</v>
      </c>
      <c r="L50" s="2">
        <f>L51+L52+L53+L54+L55+L56+L57+L58+L59+L60</f>
        <v>376464.19999999995</v>
      </c>
      <c r="M50" s="5"/>
      <c r="N50" s="5"/>
      <c r="O50" s="15"/>
      <c r="P50" s="15"/>
    </row>
    <row r="51" spans="1:16" ht="18">
      <c r="A51" s="6" t="s">
        <v>25</v>
      </c>
      <c r="B51" s="2"/>
      <c r="C51" s="2"/>
      <c r="D51" s="2"/>
      <c r="E51" s="2"/>
      <c r="F51" s="5"/>
      <c r="G51" s="2">
        <v>340</v>
      </c>
      <c r="H51" s="5"/>
      <c r="I51" s="5"/>
      <c r="J51" s="5"/>
      <c r="K51" s="5"/>
      <c r="L51" s="2">
        <f t="shared" si="0"/>
        <v>0</v>
      </c>
      <c r="M51" s="5"/>
      <c r="N51" s="5"/>
      <c r="O51" s="15"/>
      <c r="P51" s="15"/>
    </row>
    <row r="52" spans="1:16" ht="18">
      <c r="A52" s="6"/>
      <c r="B52" s="2" t="s">
        <v>24</v>
      </c>
      <c r="C52" s="2"/>
      <c r="D52" s="2" t="s">
        <v>31</v>
      </c>
      <c r="E52" s="2"/>
      <c r="F52" s="5"/>
      <c r="G52" s="2">
        <v>340</v>
      </c>
      <c r="H52" s="5"/>
      <c r="I52" s="5">
        <v>83552.3</v>
      </c>
      <c r="J52" s="5"/>
      <c r="K52" s="5"/>
      <c r="L52" s="2">
        <f t="shared" si="0"/>
        <v>83552.3</v>
      </c>
      <c r="M52" s="5">
        <v>0</v>
      </c>
      <c r="N52" s="5">
        <v>9330.5</v>
      </c>
      <c r="O52" s="15"/>
      <c r="P52" s="15"/>
    </row>
    <row r="53" spans="1:16" ht="18">
      <c r="A53" s="6"/>
      <c r="B53" s="2" t="s">
        <v>33</v>
      </c>
      <c r="C53" s="2"/>
      <c r="D53" s="2"/>
      <c r="E53" s="2"/>
      <c r="F53" s="5"/>
      <c r="G53" s="2">
        <v>340</v>
      </c>
      <c r="H53" s="5"/>
      <c r="I53" s="5"/>
      <c r="J53" s="5"/>
      <c r="K53" s="5"/>
      <c r="L53" s="2">
        <f t="shared" si="0"/>
        <v>0</v>
      </c>
      <c r="M53" s="5"/>
      <c r="N53" s="5"/>
      <c r="O53" s="15"/>
      <c r="P53" s="15"/>
    </row>
    <row r="54" spans="1:16" ht="18">
      <c r="A54" s="6"/>
      <c r="B54" s="2" t="s">
        <v>33</v>
      </c>
      <c r="C54" s="2" t="s">
        <v>44</v>
      </c>
      <c r="D54" s="2"/>
      <c r="E54" s="2"/>
      <c r="F54" s="2"/>
      <c r="G54" s="2">
        <v>340</v>
      </c>
      <c r="H54" s="2"/>
      <c r="I54" s="2"/>
      <c r="J54" s="5"/>
      <c r="K54" s="5"/>
      <c r="L54" s="2">
        <f t="shared" si="0"/>
        <v>0</v>
      </c>
      <c r="M54" s="5"/>
      <c r="N54" s="5"/>
      <c r="O54" s="15"/>
      <c r="P54" s="15"/>
    </row>
    <row r="55" spans="1:16" ht="18">
      <c r="A55" s="6"/>
      <c r="B55" s="2" t="s">
        <v>72</v>
      </c>
      <c r="C55" s="2"/>
      <c r="D55" s="2"/>
      <c r="E55" s="2"/>
      <c r="F55" s="5"/>
      <c r="G55" s="2">
        <v>340</v>
      </c>
      <c r="H55" s="5"/>
      <c r="I55" s="5"/>
      <c r="J55" s="5">
        <v>190000</v>
      </c>
      <c r="K55" s="5"/>
      <c r="L55" s="2">
        <f t="shared" si="0"/>
        <v>190000</v>
      </c>
      <c r="M55" s="5"/>
      <c r="N55" s="5"/>
      <c r="O55" s="15"/>
      <c r="P55" s="15"/>
    </row>
    <row r="56" spans="1:16" ht="18">
      <c r="A56" s="2"/>
      <c r="B56" s="2" t="s">
        <v>24</v>
      </c>
      <c r="C56" s="2"/>
      <c r="D56" s="2" t="s">
        <v>32</v>
      </c>
      <c r="E56" s="2"/>
      <c r="F56" s="5"/>
      <c r="G56" s="2">
        <v>340</v>
      </c>
      <c r="H56" s="5"/>
      <c r="I56" s="5"/>
      <c r="J56" s="5">
        <v>100191.9</v>
      </c>
      <c r="K56" s="5"/>
      <c r="L56" s="2">
        <f t="shared" si="0"/>
        <v>100191.9</v>
      </c>
      <c r="M56" s="5"/>
      <c r="N56" s="5"/>
      <c r="O56" s="15"/>
      <c r="P56" s="15"/>
    </row>
    <row r="57" spans="1:16" ht="18">
      <c r="A57" s="2"/>
      <c r="B57" s="2"/>
      <c r="C57" s="2"/>
      <c r="D57" s="2"/>
      <c r="E57" s="2"/>
      <c r="F57" s="5"/>
      <c r="G57" s="2">
        <v>340</v>
      </c>
      <c r="H57" s="10"/>
      <c r="I57" s="2"/>
      <c r="J57" s="5"/>
      <c r="K57" s="5"/>
      <c r="L57" s="2">
        <f t="shared" si="0"/>
        <v>0</v>
      </c>
      <c r="M57" s="5"/>
      <c r="N57" s="5"/>
      <c r="O57" s="15"/>
      <c r="P57" s="15"/>
    </row>
    <row r="58" spans="1:16" ht="18">
      <c r="A58" s="2"/>
      <c r="B58" s="2" t="s">
        <v>26</v>
      </c>
      <c r="C58" s="2"/>
      <c r="D58" s="2"/>
      <c r="E58" s="2"/>
      <c r="F58" s="5"/>
      <c r="G58" s="2">
        <v>340</v>
      </c>
      <c r="H58" s="5"/>
      <c r="I58" s="5"/>
      <c r="J58" s="5"/>
      <c r="K58" s="5"/>
      <c r="L58" s="2">
        <f t="shared" si="0"/>
        <v>0</v>
      </c>
      <c r="M58" s="5"/>
      <c r="N58" s="5"/>
      <c r="O58" s="15"/>
      <c r="P58" s="15"/>
    </row>
    <row r="59" spans="1:16" ht="18">
      <c r="A59" s="2">
        <v>0</v>
      </c>
      <c r="B59" s="2" t="s">
        <v>46</v>
      </c>
      <c r="C59" s="2"/>
      <c r="D59" s="2"/>
      <c r="E59" s="2"/>
      <c r="F59" s="13"/>
      <c r="G59" s="2">
        <v>340</v>
      </c>
      <c r="H59" s="7"/>
      <c r="I59" s="2"/>
      <c r="J59" s="5">
        <v>2720</v>
      </c>
      <c r="K59" s="5"/>
      <c r="L59" s="2">
        <f t="shared" si="0"/>
        <v>2720</v>
      </c>
      <c r="M59" s="5"/>
      <c r="N59" s="5"/>
      <c r="O59" s="15"/>
      <c r="P59" s="15"/>
    </row>
    <row r="60" spans="1:16" ht="18">
      <c r="A60" s="20" t="s">
        <v>55</v>
      </c>
      <c r="B60" s="21"/>
      <c r="C60" s="21"/>
      <c r="D60" s="21"/>
      <c r="E60" s="22"/>
      <c r="F60" s="5"/>
      <c r="G60" s="2">
        <v>340</v>
      </c>
      <c r="H60" s="5"/>
      <c r="I60" s="5"/>
      <c r="J60" s="5"/>
      <c r="K60" s="5"/>
      <c r="L60" s="2">
        <f t="shared" si="0"/>
        <v>0</v>
      </c>
      <c r="M60" s="5"/>
      <c r="N60" s="5"/>
      <c r="O60" s="15"/>
      <c r="P60" s="15"/>
    </row>
    <row r="61" spans="1:16" ht="18">
      <c r="A61" s="2" t="s">
        <v>51</v>
      </c>
      <c r="B61" s="2" t="s">
        <v>50</v>
      </c>
      <c r="C61" s="2"/>
      <c r="D61" s="2"/>
      <c r="E61" s="2"/>
      <c r="F61" s="2"/>
      <c r="G61" s="2">
        <v>340</v>
      </c>
      <c r="H61" s="5"/>
      <c r="I61" s="5"/>
      <c r="J61" s="5"/>
      <c r="K61" s="5"/>
      <c r="L61" s="2">
        <f t="shared" si="0"/>
        <v>0</v>
      </c>
      <c r="M61" s="5"/>
      <c r="N61" s="5"/>
      <c r="O61" s="15"/>
      <c r="P61" s="15"/>
    </row>
    <row r="62" spans="1:16" ht="18">
      <c r="A62" s="2"/>
      <c r="B62" s="2"/>
      <c r="C62" s="2"/>
      <c r="D62" s="2" t="s">
        <v>27</v>
      </c>
      <c r="E62" s="2"/>
      <c r="F62" s="5"/>
      <c r="G62" s="2"/>
      <c r="H62" s="5"/>
      <c r="I62" s="2">
        <f>I8+I14+I39+I45+I50</f>
        <v>1091445.39</v>
      </c>
      <c r="J62" s="2">
        <f>J50+J45+J41+J14+J8</f>
        <v>986276.5000000001</v>
      </c>
      <c r="K62" s="2" t="e">
        <f>K8+K14+K41+K44+K39</f>
        <v>#REF!</v>
      </c>
      <c r="L62" s="2">
        <f>L8+L14+L41+L44+L39</f>
        <v>2077721.89</v>
      </c>
      <c r="M62" s="5">
        <f>M39+M8</f>
        <v>100543.8</v>
      </c>
      <c r="N62" s="5">
        <f>N39+N8+N52+N19+N17</f>
        <v>53013.439999999995</v>
      </c>
      <c r="O62" s="5">
        <f>O39+O8</f>
        <v>0</v>
      </c>
      <c r="P62" s="15"/>
    </row>
    <row r="63" spans="1:13" ht="18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14"/>
      <c r="M63" s="4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8" ht="15">
      <c r="A65" s="1"/>
      <c r="B65" s="1"/>
      <c r="C65" s="1"/>
      <c r="D65" s="1"/>
      <c r="E65" s="1"/>
      <c r="F65" s="1"/>
      <c r="G65" s="1"/>
      <c r="H65" s="1" t="s">
        <v>30</v>
      </c>
      <c r="I65" s="1"/>
      <c r="J65" s="1"/>
      <c r="K65" s="1"/>
      <c r="P65" t="s">
        <v>36</v>
      </c>
      <c r="Q65" t="s">
        <v>37</v>
      </c>
      <c r="R65" t="s">
        <v>38</v>
      </c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</sheetData>
  <sheetProtection/>
  <mergeCells count="21">
    <mergeCell ref="J4:J7"/>
    <mergeCell ref="A4:E7"/>
    <mergeCell ref="M4:M7"/>
    <mergeCell ref="N4:N7"/>
    <mergeCell ref="O4:O7"/>
    <mergeCell ref="P4:P7"/>
    <mergeCell ref="A60:E60"/>
    <mergeCell ref="A43:E43"/>
    <mergeCell ref="A36:E36"/>
    <mergeCell ref="A45:E45"/>
    <mergeCell ref="A42:E42"/>
    <mergeCell ref="G4:G7"/>
    <mergeCell ref="I4:I7"/>
    <mergeCell ref="L4:L7"/>
    <mergeCell ref="A30:E30"/>
    <mergeCell ref="C34:E34"/>
    <mergeCell ref="A48:E48"/>
    <mergeCell ref="A47:E47"/>
    <mergeCell ref="A31:E31"/>
    <mergeCell ref="A39:E39"/>
    <mergeCell ref="A27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Бухгалтерия</cp:lastModifiedBy>
  <cp:lastPrinted>2001-12-31T23:20:52Z</cp:lastPrinted>
  <dcterms:created xsi:type="dcterms:W3CDTF">2007-09-04T11:17:12Z</dcterms:created>
  <dcterms:modified xsi:type="dcterms:W3CDTF">2001-12-31T23:51:36Z</dcterms:modified>
  <cp:category/>
  <cp:version/>
  <cp:contentType/>
  <cp:contentStatus/>
</cp:coreProperties>
</file>